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3380" windowHeight="12270" activeTab="1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расходы!$A$3:$F$59</definedName>
    <definedName name="Z_6943B490_3070_4625_8DEE_85B509FE6D1B_.wvu.PrintArea" localSheetId="1" hidden="1">расходы!$A$1:$E$55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доходы!$A$1:$D$65</definedName>
    <definedName name="_xlnm.Print_Area" localSheetId="2">источники!$A$1:$C$22</definedName>
    <definedName name="_xlnm.Print_Area" localSheetId="1">расходы!$A$1:$E$54</definedName>
  </definedNames>
  <calcPr calcId="125725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24" i="5"/>
  <c r="D65" l="1"/>
  <c r="D36" l="1"/>
  <c r="D43"/>
  <c r="D51"/>
  <c r="D64"/>
  <c r="D57"/>
  <c r="D56"/>
  <c r="D55"/>
  <c r="C30" l="1"/>
  <c r="C54"/>
  <c r="C47"/>
  <c r="C53" l="1"/>
  <c r="C52" s="1"/>
  <c r="C41"/>
  <c r="C40" s="1"/>
  <c r="C33"/>
  <c r="C32" s="1"/>
  <c r="C27"/>
  <c r="C20"/>
  <c r="C18"/>
  <c r="C15"/>
  <c r="C12" l="1"/>
  <c r="C14"/>
  <c r="D16" l="1"/>
  <c r="D17"/>
  <c r="D18"/>
  <c r="D19"/>
  <c r="D20"/>
  <c r="D21"/>
  <c r="D23"/>
  <c r="D24"/>
  <c r="D25"/>
  <c r="D26"/>
  <c r="D27"/>
  <c r="D28"/>
  <c r="D29"/>
  <c r="D32"/>
  <c r="D33"/>
  <c r="D34"/>
  <c r="D35"/>
  <c r="D37"/>
  <c r="D38"/>
  <c r="D39"/>
  <c r="D40"/>
  <c r="D41"/>
  <c r="D42"/>
  <c r="D44"/>
  <c r="D45"/>
  <c r="D46"/>
  <c r="D47"/>
  <c r="D48"/>
  <c r="D49"/>
  <c r="D50"/>
  <c r="D52"/>
  <c r="D53"/>
  <c r="D54"/>
  <c r="D58"/>
  <c r="D59"/>
  <c r="D60"/>
  <c r="D15"/>
  <c r="D14"/>
  <c r="D12"/>
</calcChain>
</file>

<file path=xl/sharedStrings.xml><?xml version="1.0" encoding="utf-8"?>
<sst xmlns="http://schemas.openxmlformats.org/spreadsheetml/2006/main" count="194" uniqueCount="182">
  <si>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</si>
  <si>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</si>
  <si>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</si>
  <si>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</si>
  <si>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</si>
  <si>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</si>
  <si>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</si>
  <si>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</si>
  <si>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</si>
  <si>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</si>
  <si>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</si>
  <si>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</si>
  <si>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</si>
  <si>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</si>
  <si>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</si>
  <si>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</si>
  <si>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</si>
  <si>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</si>
  <si>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</si>
  <si>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</si>
  <si>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</si>
  <si>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</si>
  <si>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</si>
  <si>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</si>
  <si>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</si>
  <si>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</si>
  <si>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</si>
  <si>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</si>
  <si>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</si>
  <si>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</si>
  <si>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</si>
  <si>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</si>
  <si>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</si>
  <si>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</si>
  <si>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</si>
  <si>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</si>
  <si>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</si>
  <si>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</si>
  <si>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</si>
  <si>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</si>
  <si>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</si>
  <si>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</si>
  <si>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</si>
  <si>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</si>
  <si>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</si>
  <si>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</si>
  <si>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</si>
  <si>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</si>
  <si>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</si>
  <si>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</si>
  <si>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</si>
  <si>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</si>
  <si>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</si>
  <si>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</si>
  <si>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</si>
  <si>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</si>
  <si>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</si>
  <si>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</si>
  <si>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</si>
  <si>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</si>
  <si>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</si>
  <si>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</si>
  <si>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</si>
  <si>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</si>
  <si>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</si>
  <si>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</si>
  <si>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</si>
  <si>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</si>
  <si>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</si>
  <si>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</si>
  <si>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</si>
  <si>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</si>
  <si>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</si>
  <si>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</si>
  <si>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</si>
  <si>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</si>
  <si>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</si>
  <si>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</si>
  <si>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</si>
  <si>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</si>
  <si>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</si>
  <si>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</si>
  <si>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</si>
  <si>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</si>
  <si>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</si>
  <si>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</si>
  <si>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</si>
  <si>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</si>
  <si>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</si>
  <si>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</si>
  <si>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</si>
  <si>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</si>
  <si>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</si>
  <si>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</si>
  <si>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</si>
  <si>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</si>
  <si>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</si>
  <si>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</si>
  <si>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</si>
  <si>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</si>
  <si>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</si>
  <si>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бюджетов бюджетной системы Российской Федерации в валюте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</si>
  <si>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</si>
  <si>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</si>
  <si>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</si>
  <si>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</si>
  <si>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</si>
  <si>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</si>
  <si>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</si>
  <si>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</si>
  <si>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</si>
  <si>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</si>
  <si>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</si>
  <si>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</si>
  <si>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</si>
  <si>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</si>
  <si>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</si>
  <si>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</si>
  <si>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</si>
  <si>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</si>
  <si>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</si>
  <si>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</si>
  <si>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</si>
  <si>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</si>
  <si>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</si>
  <si>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</si>
  <si>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</si>
  <si>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</si>
  <si>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</si>
  <si>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</si>
  <si>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</si>
  <si>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</si>
  <si>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</si>
  <si>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</si>
  <si>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</si>
  <si>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</si>
  <si>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</si>
  <si>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</si>
  <si>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</si>
  <si>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</si>
  <si>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</si>
  <si>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</si>
  <si>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</si>
  <si>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</si>
  <si>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</si>
  <si>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</si>
  <si>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</si>
  <si>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</si>
  <si>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</si>
  <si>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</si>
  <si>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</si>
  <si>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 xml:space="preserve">Субсидии бюджетам субъектов Российской Федерации и муниципальных образований  (межбюджетные субсидии)  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</si>
  <si>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</si>
  <si>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</si>
  <si>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</si>
  <si>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Прочие субсидии</t>
  </si>
  <si>
    <t xml:space="preserve">Субвенции бюджетам субъектов Российской Федерации и  муниципальных образований  </t>
  </si>
  <si>
    <t xml:space="preserve">Иные межбюджетные трансферты    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</si>
  <si>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</si>
  <si>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</si>
  <si>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 в бюджеты городских округов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</si>
  <si>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</si>
  <si>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</si>
  <si>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</si>
  <si>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</si>
  <si>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</si>
  <si>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</si>
  <si>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</si>
  <si>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</si>
  <si>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</si>
  <si>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</si>
  <si>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 xml:space="preserve">Отчет об исполнении  бюджета муниципального образования город Норильск      
</t>
  </si>
  <si>
    <t>Прочие местные налоги и сборы, мобилизуемые на территориях городских округов (пени по соответствующему платежу)</t>
  </si>
  <si>
    <t>Прочие налоги и сборы (по отмененным местным налогам и сборам)</t>
  </si>
  <si>
    <t>0904</t>
  </si>
  <si>
    <t>Скорая медицинская помощь</t>
  </si>
  <si>
    <t>по состоянию на 1 января 2017 г.</t>
  </si>
  <si>
    <t>,</t>
  </si>
  <si>
    <t>Код расхода по бюджетной классификации</t>
  </si>
  <si>
    <t>5=4/3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</si>
  <si>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</si>
  <si>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</t>
    </r>
    <r>
      <rPr>
        <b/>
        <u/>
        <sz val="8"/>
        <rFont val="Arial"/>
        <family val="2"/>
        <charset val="204"/>
      </rPr>
      <t xml:space="preserve"> годовая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</si>
</sst>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.0_р_._-;\-* #,##0.0_р_._-;_-* &quot;-&quot;?_р_._-;_-@_-"/>
    <numFmt numFmtId="166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0" fillId="0" borderId="0" xfId="0" applyNumberFormat="1"/>
    <xf numFmtId="166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166" fontId="13" fillId="0" borderId="7" xfId="0" applyNumberFormat="1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65" fontId="7" fillId="0" borderId="4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165" fontId="0" fillId="0" borderId="0" xfId="0" applyNumberFormat="1" applyFont="1"/>
    <xf numFmtId="49" fontId="4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/>
    <xf numFmtId="166" fontId="16" fillId="0" borderId="13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X67"/>
  <sheetViews>
    <sheetView view="pageBreakPreview" zoomScaleSheetLayoutView="100" workbookViewId="0">
      <selection activeCell="G16" sqref="G16"/>
    </sheetView>
  </sheetViews>
  <sheetFormatPr defaultRowHeight="15"/>
  <cols>
    <col min="1" max="1" width="33.140625" bestFit="1" customWidth="1"/>
    <col min="2" max="2" width="17.7109375" customWidth="1"/>
    <col min="3" max="3" width="13.7109375" style="46" customWidth="1"/>
    <col min="4" max="4" width="11.42578125" bestFit="1" customWidth="1"/>
    <col min="5" max="5" width="11.28515625" customWidth="1"/>
  </cols>
  <sheetData>
    <row r="1" spans="1:180">
      <c r="D1" s="76"/>
    </row>
    <row r="2" spans="1:180">
      <c r="A2" s="10"/>
      <c r="B2" s="10"/>
      <c r="C2" s="47"/>
      <c r="D2" s="7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</row>
    <row r="3" spans="1:180" ht="15.75">
      <c r="A3" s="90" t="s">
        <v>171</v>
      </c>
      <c r="B3" s="90"/>
      <c r="C3" s="90"/>
      <c r="D3" s="9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</row>
    <row r="4" spans="1:180" ht="15.75">
      <c r="A4" s="91" t="s">
        <v>176</v>
      </c>
      <c r="B4" s="91"/>
      <c r="C4" s="91"/>
      <c r="D4" s="9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12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5"/>
      <c r="ED4" s="15"/>
      <c r="EE4" s="15"/>
      <c r="EF4" s="15"/>
      <c r="EG4" s="15"/>
      <c r="EH4" s="15"/>
      <c r="EI4" s="15"/>
      <c r="EJ4" s="15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</row>
    <row r="5" spans="1:180">
      <c r="B5" s="33"/>
      <c r="C5" s="4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12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5"/>
      <c r="ED5" s="15"/>
      <c r="EE5" s="15"/>
      <c r="EF5" s="15"/>
      <c r="EG5" s="15"/>
      <c r="EH5" s="15"/>
      <c r="EI5" s="15"/>
      <c r="EJ5" s="15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</row>
    <row r="6" spans="1:180">
      <c r="A6" s="38" t="s">
        <v>181</v>
      </c>
      <c r="B6" s="29"/>
      <c r="C6" s="4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2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5"/>
      <c r="ED6" s="15"/>
      <c r="EE6" s="15"/>
      <c r="EF6" s="15"/>
      <c r="EG6" s="15"/>
      <c r="EH6" s="15"/>
      <c r="EI6" s="15"/>
      <c r="EJ6" s="15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</row>
    <row r="7" spans="1:180">
      <c r="A7" s="29" t="s">
        <v>93</v>
      </c>
      <c r="B7" s="29"/>
      <c r="C7" s="4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5"/>
      <c r="ED7" s="15"/>
      <c r="EE7" s="15"/>
      <c r="EF7" s="15"/>
      <c r="EG7" s="15"/>
      <c r="EH7" s="15"/>
      <c r="EI7" s="15"/>
      <c r="EJ7" s="15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</row>
    <row r="8" spans="1:180" ht="15" customHeight="1">
      <c r="A8" s="38"/>
      <c r="B8" s="38"/>
      <c r="C8" s="4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5"/>
      <c r="ED8" s="15"/>
      <c r="EE8" s="15"/>
      <c r="EF8" s="15"/>
      <c r="EG8" s="15"/>
      <c r="EH8" s="15"/>
      <c r="EI8" s="15"/>
      <c r="EJ8" s="15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</row>
    <row r="9" spans="1:180" ht="27" customHeight="1">
      <c r="A9" s="89" t="s">
        <v>164</v>
      </c>
      <c r="B9" s="89"/>
      <c r="C9" s="89"/>
      <c r="D9" s="89"/>
      <c r="E9" s="42"/>
      <c r="F9" s="4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5"/>
      <c r="ED9" s="15"/>
      <c r="EE9" s="15"/>
      <c r="EF9" s="15"/>
      <c r="EG9" s="15"/>
      <c r="EH9" s="15"/>
      <c r="EI9" s="15"/>
      <c r="EJ9" s="15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</row>
    <row r="10" spans="1:180" ht="36.75" customHeight="1" thickBot="1">
      <c r="A10" s="82" t="s">
        <v>0</v>
      </c>
      <c r="B10" s="83" t="s">
        <v>91</v>
      </c>
      <c r="C10" s="84" t="s">
        <v>2</v>
      </c>
      <c r="D10" s="83" t="s">
        <v>3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5"/>
      <c r="ED10" s="15"/>
      <c r="EE10" s="15"/>
      <c r="EF10" s="15"/>
      <c r="EG10" s="15"/>
      <c r="EH10" s="15"/>
      <c r="EI10" s="15"/>
      <c r="EJ10" s="15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</row>
    <row r="11" spans="1:180" ht="15" customHeight="1" thickBot="1">
      <c r="A11" s="85">
        <v>1</v>
      </c>
      <c r="B11" s="86">
        <v>2</v>
      </c>
      <c r="C11" s="87">
        <v>3</v>
      </c>
      <c r="D11" s="88">
        <v>4</v>
      </c>
    </row>
    <row r="12" spans="1:180">
      <c r="A12" s="79" t="s">
        <v>92</v>
      </c>
      <c r="B12" s="80">
        <v>16828290.899999999</v>
      </c>
      <c r="C12" s="80">
        <f>C15+C18+C20+C24+C27+C32+C40+C46+C47+C50+C51+C52+C30</f>
        <v>16797081</v>
      </c>
      <c r="D12" s="81">
        <f>C12/B12</f>
        <v>0.99814539098560517</v>
      </c>
    </row>
    <row r="13" spans="1:180">
      <c r="A13" s="53" t="s">
        <v>5</v>
      </c>
      <c r="B13" s="40"/>
      <c r="C13" s="50"/>
      <c r="D13" s="57"/>
    </row>
    <row r="14" spans="1:180">
      <c r="A14" s="54" t="s">
        <v>115</v>
      </c>
      <c r="B14" s="41">
        <v>7091248.2999999998</v>
      </c>
      <c r="C14" s="44">
        <f>C15+C18+C20+C24+C27+C32+C40+C46+C47+C50+C51+C30</f>
        <v>7222616.5999999996</v>
      </c>
      <c r="D14" s="57">
        <f>C14/B14</f>
        <v>1.0185254125144652</v>
      </c>
    </row>
    <row r="15" spans="1:180">
      <c r="A15" s="54" t="s">
        <v>116</v>
      </c>
      <c r="B15" s="37">
        <v>4635101.5</v>
      </c>
      <c r="C15" s="51">
        <f>C16+C17</f>
        <v>4707472.5</v>
      </c>
      <c r="D15" s="58">
        <f>C15/B15</f>
        <v>1.0156136818147348</v>
      </c>
    </row>
    <row r="16" spans="1:180">
      <c r="A16" s="53" t="s">
        <v>113</v>
      </c>
      <c r="B16" s="37">
        <v>1154985.1000000001</v>
      </c>
      <c r="C16" s="51">
        <v>1256877.8</v>
      </c>
      <c r="D16" s="58">
        <f>C16/B16</f>
        <v>1.0882199259540231</v>
      </c>
    </row>
    <row r="17" spans="1:4">
      <c r="A17" s="53" t="s">
        <v>114</v>
      </c>
      <c r="B17" s="37">
        <v>3480116.4</v>
      </c>
      <c r="C17" s="51">
        <v>3450594.7</v>
      </c>
      <c r="D17" s="58">
        <f>C17/B17</f>
        <v>0.99151703661406276</v>
      </c>
    </row>
    <row r="18" spans="1:4" ht="34.5">
      <c r="A18" s="55" t="s">
        <v>117</v>
      </c>
      <c r="B18" s="37">
        <v>22570.5</v>
      </c>
      <c r="C18" s="51">
        <f>C19</f>
        <v>23694.5</v>
      </c>
      <c r="D18" s="58">
        <f>C18/B18</f>
        <v>1.0497995170687402</v>
      </c>
    </row>
    <row r="19" spans="1:4" ht="34.5">
      <c r="A19" s="39" t="s">
        <v>118</v>
      </c>
      <c r="B19" s="37">
        <v>22570.5</v>
      </c>
      <c r="C19" s="51">
        <v>23694.5</v>
      </c>
      <c r="D19" s="58">
        <f>C19/B19</f>
        <v>1.0497995170687402</v>
      </c>
    </row>
    <row r="20" spans="1:4">
      <c r="A20" s="54" t="s">
        <v>119</v>
      </c>
      <c r="B20" s="37">
        <v>171567.7</v>
      </c>
      <c r="C20" s="51">
        <f>C21+C22+C23</f>
        <v>169401.1</v>
      </c>
      <c r="D20" s="58">
        <f>C20/B20</f>
        <v>0.98737174887813961</v>
      </c>
    </row>
    <row r="21" spans="1:4" ht="23.25">
      <c r="A21" s="39" t="s">
        <v>120</v>
      </c>
      <c r="B21" s="37">
        <v>169060.6</v>
      </c>
      <c r="C21" s="51">
        <v>166797</v>
      </c>
      <c r="D21" s="58">
        <f>C21/B21</f>
        <v>0.98661071828681546</v>
      </c>
    </row>
    <row r="22" spans="1:4">
      <c r="A22" s="53" t="s">
        <v>121</v>
      </c>
      <c r="B22" s="37">
        <v>0</v>
      </c>
      <c r="C22" s="51">
        <v>-5.3</v>
      </c>
      <c r="D22" s="58" t="s">
        <v>163</v>
      </c>
    </row>
    <row r="23" spans="1:4" ht="23.25">
      <c r="A23" s="39" t="s">
        <v>122</v>
      </c>
      <c r="B23" s="37">
        <v>2507.1</v>
      </c>
      <c r="C23" s="51">
        <v>2609.4</v>
      </c>
      <c r="D23" s="58">
        <f>C23/B23</f>
        <v>1.0408041163096806</v>
      </c>
    </row>
    <row r="24" spans="1:4">
      <c r="A24" s="54" t="s">
        <v>123</v>
      </c>
      <c r="B24" s="37">
        <v>81392.5</v>
      </c>
      <c r="C24" s="51">
        <f>C25+C26</f>
        <v>82917.600000000006</v>
      </c>
      <c r="D24" s="58">
        <f>C24/B24</f>
        <v>1.0187375986730964</v>
      </c>
    </row>
    <row r="25" spans="1:4">
      <c r="A25" s="53" t="s">
        <v>124</v>
      </c>
      <c r="B25" s="37">
        <v>70934.2</v>
      </c>
      <c r="C25" s="51">
        <v>73208.5</v>
      </c>
      <c r="D25" s="58">
        <f>C25/B25</f>
        <v>1.0320621082637149</v>
      </c>
    </row>
    <row r="26" spans="1:4">
      <c r="A26" s="53" t="s">
        <v>125</v>
      </c>
      <c r="B26" s="37">
        <v>10458.299999999999</v>
      </c>
      <c r="C26" s="51">
        <v>9709.1</v>
      </c>
      <c r="D26" s="58">
        <f>C26/B26</f>
        <v>0.92836311828882334</v>
      </c>
    </row>
    <row r="27" spans="1:4">
      <c r="A27" s="54" t="s">
        <v>126</v>
      </c>
      <c r="B27" s="37">
        <v>54882</v>
      </c>
      <c r="C27" s="51">
        <f>C28+C29</f>
        <v>54619.3</v>
      </c>
      <c r="D27" s="58">
        <f>C27/B27</f>
        <v>0.99521336685980832</v>
      </c>
    </row>
    <row r="28" spans="1:4" ht="34.5">
      <c r="A28" s="39" t="s">
        <v>127</v>
      </c>
      <c r="B28" s="37">
        <v>40847</v>
      </c>
      <c r="C28" s="51">
        <v>40774.1</v>
      </c>
      <c r="D28" s="58">
        <f>C28/B28</f>
        <v>0.99821529120865671</v>
      </c>
    </row>
    <row r="29" spans="1:4" ht="45.75">
      <c r="A29" s="39" t="s">
        <v>128</v>
      </c>
      <c r="B29" s="37">
        <v>14035</v>
      </c>
      <c r="C29" s="51">
        <v>13845.2</v>
      </c>
      <c r="D29" s="58">
        <f>C29/B29</f>
        <v>0.98647666547915924</v>
      </c>
    </row>
    <row r="30" spans="1:4" ht="34.5">
      <c r="A30" s="66" t="s">
        <v>173</v>
      </c>
      <c r="B30" s="51">
        <v>0</v>
      </c>
      <c r="C30" s="51">
        <f>C31</f>
        <v>1.1000000000000001</v>
      </c>
      <c r="D30" s="58" t="s">
        <v>163</v>
      </c>
    </row>
    <row r="31" spans="1:4" ht="45.75">
      <c r="A31" s="67" t="s">
        <v>172</v>
      </c>
      <c r="B31" s="51">
        <v>0</v>
      </c>
      <c r="C31" s="51">
        <v>1.1000000000000001</v>
      </c>
      <c r="D31" s="58" t="s">
        <v>163</v>
      </c>
    </row>
    <row r="32" spans="1:4" ht="45.75">
      <c r="A32" s="55" t="s">
        <v>129</v>
      </c>
      <c r="B32" s="37">
        <v>815314.6</v>
      </c>
      <c r="C32" s="51">
        <f>C33+C38+C39</f>
        <v>820224.99999999988</v>
      </c>
      <c r="D32" s="58">
        <f>C32/B32</f>
        <v>1.0060227058364954</v>
      </c>
    </row>
    <row r="33" spans="1:4" ht="102">
      <c r="A33" s="39" t="s">
        <v>130</v>
      </c>
      <c r="B33" s="37">
        <v>699966.5</v>
      </c>
      <c r="C33" s="51">
        <f>C34+C35+C36+C37</f>
        <v>706927.39999999991</v>
      </c>
      <c r="D33" s="58">
        <f>C33/B33</f>
        <v>1.0099446187781842</v>
      </c>
    </row>
    <row r="34" spans="1:4" ht="79.5">
      <c r="A34" s="39" t="s">
        <v>131</v>
      </c>
      <c r="B34" s="37">
        <v>534320.5</v>
      </c>
      <c r="C34" s="51">
        <v>536351.6</v>
      </c>
      <c r="D34" s="58">
        <f>C34/B34</f>
        <v>1.00380127657464</v>
      </c>
    </row>
    <row r="35" spans="1:4" ht="90.75">
      <c r="A35" s="39" t="s">
        <v>132</v>
      </c>
      <c r="B35" s="37">
        <v>748.9</v>
      </c>
      <c r="C35" s="51">
        <v>773.1</v>
      </c>
      <c r="D35" s="58">
        <f>C35/B35</f>
        <v>1.0323140606222461</v>
      </c>
    </row>
    <row r="36" spans="1:4" ht="90.75">
      <c r="A36" s="39" t="s">
        <v>133</v>
      </c>
      <c r="B36" s="37">
        <v>1726.2</v>
      </c>
      <c r="C36" s="51">
        <v>1783</v>
      </c>
      <c r="D36" s="58">
        <f>C36/B36</f>
        <v>1.0329046460433322</v>
      </c>
    </row>
    <row r="37" spans="1:4" ht="45.75">
      <c r="A37" s="39" t="s">
        <v>134</v>
      </c>
      <c r="B37" s="37">
        <v>163170.9</v>
      </c>
      <c r="C37" s="51">
        <v>168019.7</v>
      </c>
      <c r="D37" s="58">
        <f>C37/B37</f>
        <v>1.029716082953517</v>
      </c>
    </row>
    <row r="38" spans="1:4" ht="23.25">
      <c r="A38" s="39" t="s">
        <v>135</v>
      </c>
      <c r="B38" s="37">
        <v>11940</v>
      </c>
      <c r="C38" s="51">
        <v>11940</v>
      </c>
      <c r="D38" s="58">
        <f>C38/B38</f>
        <v>1</v>
      </c>
    </row>
    <row r="39" spans="1:4" ht="102">
      <c r="A39" s="39" t="s">
        <v>136</v>
      </c>
      <c r="B39" s="37">
        <v>103408.1</v>
      </c>
      <c r="C39" s="51">
        <v>101357.6</v>
      </c>
      <c r="D39" s="58">
        <f>C39/B39</f>
        <v>0.9801707989993047</v>
      </c>
    </row>
    <row r="40" spans="1:4" ht="23.25">
      <c r="A40" s="55" t="s">
        <v>137</v>
      </c>
      <c r="B40" s="37">
        <v>22033.5</v>
      </c>
      <c r="C40" s="51">
        <f>C41</f>
        <v>22164.9</v>
      </c>
      <c r="D40" s="58">
        <f>C40/B40</f>
        <v>1.0059636462659134</v>
      </c>
    </row>
    <row r="41" spans="1:4" ht="23.25">
      <c r="A41" s="39" t="s">
        <v>138</v>
      </c>
      <c r="B41" s="37">
        <v>22033.5</v>
      </c>
      <c r="C41" s="51">
        <f>C42+C43+C44+C45</f>
        <v>22164.9</v>
      </c>
      <c r="D41" s="58">
        <f>C41/B41</f>
        <v>1.0059636462659134</v>
      </c>
    </row>
    <row r="42" spans="1:4" ht="34.5">
      <c r="A42" s="39" t="s">
        <v>139</v>
      </c>
      <c r="B42" s="37">
        <v>1813.9</v>
      </c>
      <c r="C42" s="70">
        <v>1814</v>
      </c>
      <c r="D42" s="58">
        <f>C42/B42</f>
        <v>1.0000551298307514</v>
      </c>
    </row>
    <row r="43" spans="1:4" ht="34.5">
      <c r="A43" s="39" t="s">
        <v>140</v>
      </c>
      <c r="B43" s="37">
        <v>107.1</v>
      </c>
      <c r="C43" s="51">
        <v>108.9</v>
      </c>
      <c r="D43" s="58">
        <f>C43/B43</f>
        <v>1.0168067226890758</v>
      </c>
    </row>
    <row r="44" spans="1:4" ht="23.25">
      <c r="A44" s="39" t="s">
        <v>141</v>
      </c>
      <c r="B44" s="37">
        <v>5091.1000000000004</v>
      </c>
      <c r="C44" s="51">
        <v>5091.1000000000004</v>
      </c>
      <c r="D44" s="58">
        <f>C44/B44</f>
        <v>1</v>
      </c>
    </row>
    <row r="45" spans="1:4" ht="23.25">
      <c r="A45" s="39" t="s">
        <v>142</v>
      </c>
      <c r="B45" s="37">
        <v>15021.4</v>
      </c>
      <c r="C45" s="51">
        <v>15150.9</v>
      </c>
      <c r="D45" s="58">
        <f>C45/B45</f>
        <v>1.0086210339915054</v>
      </c>
    </row>
    <row r="46" spans="1:4" ht="34.5">
      <c r="A46" s="55" t="s">
        <v>143</v>
      </c>
      <c r="B46" s="37">
        <v>1105.5</v>
      </c>
      <c r="C46" s="51">
        <v>1192.5</v>
      </c>
      <c r="D46" s="58">
        <f>C46/B46</f>
        <v>1.0786974219810042</v>
      </c>
    </row>
    <row r="47" spans="1:4" ht="25.5" customHeight="1">
      <c r="A47" s="55" t="s">
        <v>144</v>
      </c>
      <c r="B47" s="37">
        <v>344077.3</v>
      </c>
      <c r="C47" s="51">
        <f>C48+C49</f>
        <v>368717.89999999997</v>
      </c>
      <c r="D47" s="58">
        <f>C47/B47</f>
        <v>1.0716135589299265</v>
      </c>
    </row>
    <row r="48" spans="1:4" ht="90.75">
      <c r="A48" s="39" t="s">
        <v>145</v>
      </c>
      <c r="B48" s="37">
        <v>313747.3</v>
      </c>
      <c r="C48" s="51">
        <v>337614.3</v>
      </c>
      <c r="D48" s="58">
        <f>C48/B48</f>
        <v>1.0760707741548692</v>
      </c>
    </row>
    <row r="49" spans="1:5" ht="57">
      <c r="A49" s="39" t="s">
        <v>146</v>
      </c>
      <c r="B49" s="37">
        <v>30330</v>
      </c>
      <c r="C49" s="51">
        <v>31103.599999999999</v>
      </c>
      <c r="D49" s="58">
        <f>C49/B49</f>
        <v>1.0255060995713814</v>
      </c>
    </row>
    <row r="50" spans="1:5" ht="23.25">
      <c r="A50" s="55" t="s">
        <v>147</v>
      </c>
      <c r="B50" s="37">
        <v>908147.9</v>
      </c>
      <c r="C50" s="51">
        <v>937180.9</v>
      </c>
      <c r="D50" s="58">
        <f>C50/B50</f>
        <v>1.0319694622428792</v>
      </c>
    </row>
    <row r="51" spans="1:5">
      <c r="A51" s="55" t="s">
        <v>148</v>
      </c>
      <c r="B51" s="37">
        <v>35055.300000000003</v>
      </c>
      <c r="C51" s="51">
        <v>35029.300000000003</v>
      </c>
      <c r="D51" s="58">
        <f>C51/B51</f>
        <v>0.99925831471988547</v>
      </c>
    </row>
    <row r="52" spans="1:5">
      <c r="A52" s="55" t="s">
        <v>149</v>
      </c>
      <c r="B52" s="44">
        <v>9737042.5999999996</v>
      </c>
      <c r="C52" s="44">
        <f>C53+C61+C62+C63+C64+C65</f>
        <v>9574464.4000000004</v>
      </c>
      <c r="D52" s="57">
        <f>C52/B52</f>
        <v>0.98330312327071479</v>
      </c>
    </row>
    <row r="53" spans="1:5" ht="34.5">
      <c r="A53" s="55" t="s">
        <v>150</v>
      </c>
      <c r="B53" s="37">
        <v>9746942.4000000004</v>
      </c>
      <c r="C53" s="51">
        <f>C54+C59+C60</f>
        <v>9584377.3000000007</v>
      </c>
      <c r="D53" s="58">
        <f>C53/B53</f>
        <v>0.98332142600945305</v>
      </c>
      <c r="E53" s="43"/>
    </row>
    <row r="54" spans="1:5" ht="34.5">
      <c r="A54" s="39" t="s">
        <v>151</v>
      </c>
      <c r="B54" s="37">
        <v>4055699.8</v>
      </c>
      <c r="C54" s="51">
        <f>C55+C56+C57+C58</f>
        <v>4035119.4</v>
      </c>
      <c r="D54" s="58">
        <f>C54/B54</f>
        <v>0.99492556130510446</v>
      </c>
    </row>
    <row r="55" spans="1:5" ht="23.25">
      <c r="A55" s="39" t="s">
        <v>152</v>
      </c>
      <c r="B55" s="37">
        <v>3556.8</v>
      </c>
      <c r="C55" s="51">
        <v>3556.8</v>
      </c>
      <c r="D55" s="58">
        <f>C55/B55</f>
        <v>1</v>
      </c>
    </row>
    <row r="56" spans="1:5" ht="45.75">
      <c r="A56" s="39" t="s">
        <v>153</v>
      </c>
      <c r="B56" s="37">
        <v>2100.3000000000002</v>
      </c>
      <c r="C56" s="51">
        <v>2100.3000000000002</v>
      </c>
      <c r="D56" s="58">
        <f>C56/B56</f>
        <v>1</v>
      </c>
    </row>
    <row r="57" spans="1:5" ht="23.25">
      <c r="A57" s="39" t="s">
        <v>154</v>
      </c>
      <c r="B57" s="37">
        <v>2327.5</v>
      </c>
      <c r="C57" s="51">
        <v>2327.5</v>
      </c>
      <c r="D57" s="58">
        <f>C57/B57</f>
        <v>1</v>
      </c>
    </row>
    <row r="58" spans="1:5">
      <c r="A58" s="39" t="s">
        <v>155</v>
      </c>
      <c r="B58" s="37">
        <v>4047715.2</v>
      </c>
      <c r="C58" s="51">
        <v>4027134.8</v>
      </c>
      <c r="D58" s="58">
        <f>C58/B58</f>
        <v>0.99491555137080778</v>
      </c>
    </row>
    <row r="59" spans="1:5" ht="34.5">
      <c r="A59" s="39" t="s">
        <v>156</v>
      </c>
      <c r="B59" s="37">
        <v>5689825.2999999998</v>
      </c>
      <c r="C59" s="51">
        <v>5547840.5999999996</v>
      </c>
      <c r="D59" s="58">
        <f>C59/B59</f>
        <v>0.97504585949238187</v>
      </c>
    </row>
    <row r="60" spans="1:5">
      <c r="A60" s="39" t="s">
        <v>157</v>
      </c>
      <c r="B60" s="37">
        <v>1417.3</v>
      </c>
      <c r="C60" s="51">
        <v>1417.3</v>
      </c>
      <c r="D60" s="58">
        <f>C60/B60</f>
        <v>1</v>
      </c>
    </row>
    <row r="61" spans="1:5" ht="34.5">
      <c r="A61" s="39" t="s">
        <v>158</v>
      </c>
      <c r="B61" s="37">
        <v>0</v>
      </c>
      <c r="C61" s="51">
        <v>0</v>
      </c>
      <c r="D61" s="58" t="s">
        <v>163</v>
      </c>
    </row>
    <row r="62" spans="1:5" ht="23.25">
      <c r="A62" s="39" t="s">
        <v>159</v>
      </c>
      <c r="B62" s="37">
        <v>0</v>
      </c>
      <c r="C62" s="51">
        <v>0</v>
      </c>
      <c r="D62" s="58" t="s">
        <v>163</v>
      </c>
    </row>
    <row r="63" spans="1:5" ht="23.25">
      <c r="A63" s="39" t="s">
        <v>160</v>
      </c>
      <c r="B63" s="37">
        <v>0</v>
      </c>
      <c r="C63" s="51">
        <v>0</v>
      </c>
      <c r="D63" s="58" t="s">
        <v>163</v>
      </c>
    </row>
    <row r="64" spans="1:5" ht="57">
      <c r="A64" s="39" t="s">
        <v>161</v>
      </c>
      <c r="B64" s="37">
        <v>591.4</v>
      </c>
      <c r="C64" s="51">
        <v>591.4</v>
      </c>
      <c r="D64" s="58">
        <f>C64/B64</f>
        <v>1</v>
      </c>
    </row>
    <row r="65" spans="1:4" ht="46.5" thickBot="1">
      <c r="A65" s="39" t="s">
        <v>162</v>
      </c>
      <c r="B65" s="37">
        <v>-10491.2</v>
      </c>
      <c r="C65" s="56">
        <v>-10504.3</v>
      </c>
      <c r="D65" s="58">
        <f>C65/B65</f>
        <v>1.0012486655482689</v>
      </c>
    </row>
    <row r="67" spans="1:4">
      <c r="B67" s="43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2"/>
  <sheetViews>
    <sheetView tabSelected="1" view="pageBreakPreview" zoomScale="80" zoomScaleNormal="8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9" sqref="J19"/>
    </sheetView>
  </sheetViews>
  <sheetFormatPr defaultRowHeight="15"/>
  <cols>
    <col min="1" max="1" width="57.7109375" style="1" customWidth="1"/>
    <col min="2" max="2" width="18.140625" style="2" customWidth="1"/>
    <col min="3" max="3" width="17.28515625" style="45" customWidth="1"/>
    <col min="4" max="4" width="17.140625" style="45" customWidth="1"/>
    <col min="5" max="5" width="14.140625" style="2" customWidth="1"/>
    <col min="6" max="6" width="18.28515625" style="1" customWidth="1"/>
    <col min="7" max="7" width="9.140625" style="1"/>
    <col min="8" max="8" width="14.28515625" style="1" bestFit="1" customWidth="1"/>
    <col min="9" max="16384" width="9.140625" style="1"/>
  </cols>
  <sheetData>
    <row r="1" spans="1:8" ht="19.5">
      <c r="A1" s="92" t="s">
        <v>90</v>
      </c>
      <c r="B1" s="92"/>
      <c r="C1" s="92"/>
      <c r="D1" s="92"/>
      <c r="E1" s="92"/>
    </row>
    <row r="3" spans="1:8" ht="60" customHeight="1">
      <c r="A3" s="5" t="s">
        <v>0</v>
      </c>
      <c r="B3" s="73" t="s">
        <v>178</v>
      </c>
      <c r="C3" s="25" t="s">
        <v>1</v>
      </c>
      <c r="D3" s="25" t="s">
        <v>2</v>
      </c>
      <c r="E3" s="5" t="s">
        <v>3</v>
      </c>
    </row>
    <row r="4" spans="1:8" s="4" customFormat="1" ht="12" thickBot="1">
      <c r="A4" s="6">
        <v>1</v>
      </c>
      <c r="B4" s="6">
        <v>2</v>
      </c>
      <c r="C4" s="6">
        <v>3</v>
      </c>
      <c r="D4" s="6">
        <v>4</v>
      </c>
      <c r="E4" s="6" t="s">
        <v>179</v>
      </c>
    </row>
    <row r="5" spans="1:8" s="3" customFormat="1" ht="15.75">
      <c r="A5" s="16" t="s">
        <v>4</v>
      </c>
      <c r="B5" s="72"/>
      <c r="C5" s="68">
        <v>17895718.500000004</v>
      </c>
      <c r="D5" s="68">
        <v>16980844.939999998</v>
      </c>
      <c r="E5" s="59">
        <v>0.94887751726760761</v>
      </c>
    </row>
    <row r="6" spans="1:8" ht="15.75">
      <c r="A6" s="17" t="s">
        <v>5</v>
      </c>
      <c r="B6" s="74"/>
      <c r="C6" s="61"/>
      <c r="D6" s="61"/>
      <c r="E6" s="62"/>
    </row>
    <row r="7" spans="1:8">
      <c r="A7" s="18" t="s">
        <v>48</v>
      </c>
      <c r="B7" s="9" t="s">
        <v>6</v>
      </c>
      <c r="C7" s="60">
        <v>2122623.8499999996</v>
      </c>
      <c r="D7" s="26">
        <v>2009223.4499999997</v>
      </c>
      <c r="E7" s="63">
        <v>0.94657536708635404</v>
      </c>
      <c r="H7" s="69"/>
    </row>
    <row r="8" spans="1:8" ht="30">
      <c r="A8" s="19" t="s">
        <v>49</v>
      </c>
      <c r="B8" s="8" t="s">
        <v>7</v>
      </c>
      <c r="C8" s="24">
        <v>2314.5500000000002</v>
      </c>
      <c r="D8" s="27">
        <v>2101.15</v>
      </c>
      <c r="E8" s="62">
        <v>0.90780065239463392</v>
      </c>
    </row>
    <row r="9" spans="1:8" ht="45">
      <c r="A9" s="19" t="s">
        <v>50</v>
      </c>
      <c r="B9" s="8" t="s">
        <v>8</v>
      </c>
      <c r="C9" s="24">
        <v>57764.850000000006</v>
      </c>
      <c r="D9" s="24">
        <v>47366.250000000007</v>
      </c>
      <c r="E9" s="62">
        <v>0.81998395217853071</v>
      </c>
    </row>
    <row r="10" spans="1:8" ht="45">
      <c r="A10" s="19" t="s">
        <v>51</v>
      </c>
      <c r="B10" s="8" t="s">
        <v>9</v>
      </c>
      <c r="C10" s="24">
        <v>357581.6</v>
      </c>
      <c r="D10" s="24">
        <v>332237.69</v>
      </c>
      <c r="E10" s="62">
        <v>0.92912412159909796</v>
      </c>
    </row>
    <row r="11" spans="1:8">
      <c r="A11" s="19" t="s">
        <v>52</v>
      </c>
      <c r="B11" s="8" t="s">
        <v>10</v>
      </c>
      <c r="C11" s="24">
        <v>23.7</v>
      </c>
      <c r="D11" s="24">
        <v>23.7</v>
      </c>
      <c r="E11" s="62">
        <v>1</v>
      </c>
    </row>
    <row r="12" spans="1:8" ht="45">
      <c r="A12" s="19" t="s">
        <v>180</v>
      </c>
      <c r="B12" s="8" t="s">
        <v>11</v>
      </c>
      <c r="C12" s="24">
        <v>86557.35</v>
      </c>
      <c r="D12" s="24">
        <v>83766.089999999982</v>
      </c>
      <c r="E12" s="62">
        <v>0.96775247855901292</v>
      </c>
    </row>
    <row r="13" spans="1:8">
      <c r="A13" s="19" t="s">
        <v>53</v>
      </c>
      <c r="B13" s="8" t="s">
        <v>12</v>
      </c>
      <c r="C13" s="24">
        <v>31727.7</v>
      </c>
      <c r="D13" s="24">
        <v>0</v>
      </c>
      <c r="E13" s="62">
        <v>0</v>
      </c>
    </row>
    <row r="14" spans="1:8">
      <c r="A14" s="19" t="s">
        <v>54</v>
      </c>
      <c r="B14" s="8" t="s">
        <v>13</v>
      </c>
      <c r="C14" s="24">
        <v>1586654.0999999999</v>
      </c>
      <c r="D14" s="24">
        <v>1543728.5699999998</v>
      </c>
      <c r="E14" s="62">
        <v>0.97294588026463991</v>
      </c>
    </row>
    <row r="15" spans="1:8" ht="28.5">
      <c r="A15" s="18" t="s">
        <v>55</v>
      </c>
      <c r="B15" s="9" t="s">
        <v>14</v>
      </c>
      <c r="C15" s="60">
        <v>274864.3</v>
      </c>
      <c r="D15" s="60">
        <v>236400.82</v>
      </c>
      <c r="E15" s="63">
        <v>0.86006374782028816</v>
      </c>
    </row>
    <row r="16" spans="1:8" ht="30">
      <c r="A16" s="19" t="s">
        <v>56</v>
      </c>
      <c r="B16" s="8" t="s">
        <v>15</v>
      </c>
      <c r="C16" s="24">
        <v>274864.3</v>
      </c>
      <c r="D16" s="24">
        <v>236400.82</v>
      </c>
      <c r="E16" s="62">
        <v>0.86006374782028816</v>
      </c>
    </row>
    <row r="17" spans="1:5">
      <c r="A17" s="18" t="s">
        <v>57</v>
      </c>
      <c r="B17" s="9" t="s">
        <v>16</v>
      </c>
      <c r="C17" s="60">
        <v>2333884.5999999996</v>
      </c>
      <c r="D17" s="60">
        <v>2046695.25</v>
      </c>
      <c r="E17" s="63">
        <v>0.87694792193238702</v>
      </c>
    </row>
    <row r="18" spans="1:5">
      <c r="A18" s="19" t="s">
        <v>58</v>
      </c>
      <c r="B18" s="8" t="s">
        <v>17</v>
      </c>
      <c r="C18" s="24">
        <v>487.9</v>
      </c>
      <c r="D18" s="24">
        <v>485.46</v>
      </c>
      <c r="E18" s="62">
        <v>0.99499897519983604</v>
      </c>
    </row>
    <row r="19" spans="1:5">
      <c r="A19" s="19" t="s">
        <v>59</v>
      </c>
      <c r="B19" s="8" t="s">
        <v>18</v>
      </c>
      <c r="C19" s="24">
        <v>671944.7</v>
      </c>
      <c r="D19" s="24">
        <v>627306.44999999995</v>
      </c>
      <c r="E19" s="62">
        <v>0.93356856598467108</v>
      </c>
    </row>
    <row r="20" spans="1:5">
      <c r="A20" s="19" t="s">
        <v>60</v>
      </c>
      <c r="B20" s="8" t="s">
        <v>19</v>
      </c>
      <c r="C20" s="24">
        <v>1647923.7</v>
      </c>
      <c r="D20" s="24">
        <v>1405705.1600000001</v>
      </c>
      <c r="E20" s="62">
        <v>0.85301592543392646</v>
      </c>
    </row>
    <row r="21" spans="1:5">
      <c r="A21" s="19" t="s">
        <v>61</v>
      </c>
      <c r="B21" s="8" t="s">
        <v>20</v>
      </c>
      <c r="C21" s="24">
        <v>13528.3</v>
      </c>
      <c r="D21" s="24">
        <v>13198.18</v>
      </c>
      <c r="E21" s="62">
        <v>0.97559782086441027</v>
      </c>
    </row>
    <row r="22" spans="1:5">
      <c r="A22" s="18" t="s">
        <v>62</v>
      </c>
      <c r="B22" s="9" t="s">
        <v>21</v>
      </c>
      <c r="C22" s="60">
        <v>2237739.25</v>
      </c>
      <c r="D22" s="60">
        <v>2107252.87</v>
      </c>
      <c r="E22" s="63">
        <v>0.94168829992144976</v>
      </c>
    </row>
    <row r="23" spans="1:5">
      <c r="A23" s="19" t="s">
        <v>63</v>
      </c>
      <c r="B23" s="8" t="s">
        <v>22</v>
      </c>
      <c r="C23" s="24">
        <v>1376921.85</v>
      </c>
      <c r="D23" s="24">
        <v>1316066.26</v>
      </c>
      <c r="E23" s="62">
        <v>0.95580316341119864</v>
      </c>
    </row>
    <row r="24" spans="1:5">
      <c r="A24" s="19" t="s">
        <v>64</v>
      </c>
      <c r="B24" s="8" t="s">
        <v>23</v>
      </c>
      <c r="C24" s="24">
        <v>123621.5</v>
      </c>
      <c r="D24" s="24">
        <v>112530.95999999999</v>
      </c>
      <c r="E24" s="62">
        <v>0.91028631750949462</v>
      </c>
    </row>
    <row r="25" spans="1:5">
      <c r="A25" s="19" t="s">
        <v>65</v>
      </c>
      <c r="B25" s="8" t="s">
        <v>24</v>
      </c>
      <c r="C25" s="24">
        <v>225828.5</v>
      </c>
      <c r="D25" s="24">
        <v>192838.28999999998</v>
      </c>
      <c r="E25" s="62">
        <v>0.85391476275137979</v>
      </c>
    </row>
    <row r="26" spans="1:5" ht="30">
      <c r="A26" s="19" t="s">
        <v>66</v>
      </c>
      <c r="B26" s="8" t="s">
        <v>25</v>
      </c>
      <c r="C26" s="24">
        <v>511367.4</v>
      </c>
      <c r="D26" s="24">
        <v>485817.36000000004</v>
      </c>
      <c r="E26" s="62">
        <v>0.95003584506951366</v>
      </c>
    </row>
    <row r="27" spans="1:5">
      <c r="A27" s="18" t="s">
        <v>67</v>
      </c>
      <c r="B27" s="9" t="s">
        <v>26</v>
      </c>
      <c r="C27" s="60">
        <v>9127833.3000000007</v>
      </c>
      <c r="D27" s="60">
        <v>8858888.2599999998</v>
      </c>
      <c r="E27" s="63">
        <v>0.97053571957761309</v>
      </c>
    </row>
    <row r="28" spans="1:5">
      <c r="A28" s="19" t="s">
        <v>68</v>
      </c>
      <c r="B28" s="8" t="s">
        <v>27</v>
      </c>
      <c r="C28" s="24">
        <v>2917745.4</v>
      </c>
      <c r="D28" s="24">
        <v>2836879.5000000005</v>
      </c>
      <c r="E28" s="62">
        <v>0.97228479907808285</v>
      </c>
    </row>
    <row r="29" spans="1:5">
      <c r="A29" s="19" t="s">
        <v>69</v>
      </c>
      <c r="B29" s="35" t="s">
        <v>28</v>
      </c>
      <c r="C29" s="24">
        <v>5439300.2000000011</v>
      </c>
      <c r="D29" s="24">
        <v>5268297.6500000004</v>
      </c>
      <c r="E29" s="62">
        <v>0.96856166350222761</v>
      </c>
    </row>
    <row r="30" spans="1:5">
      <c r="A30" s="19" t="s">
        <v>70</v>
      </c>
      <c r="B30" s="35" t="s">
        <v>29</v>
      </c>
      <c r="C30" s="24">
        <v>268157</v>
      </c>
      <c r="D30" s="24">
        <v>263203.27</v>
      </c>
      <c r="E30" s="62">
        <v>0.98152675484883867</v>
      </c>
    </row>
    <row r="31" spans="1:5">
      <c r="A31" s="19" t="s">
        <v>71</v>
      </c>
      <c r="B31" s="35" t="s">
        <v>30</v>
      </c>
      <c r="C31" s="24">
        <v>502630.69999999995</v>
      </c>
      <c r="D31" s="24">
        <v>490507.83999999997</v>
      </c>
      <c r="E31" s="62">
        <v>0.97588117876604041</v>
      </c>
    </row>
    <row r="32" spans="1:5">
      <c r="A32" s="18" t="s">
        <v>72</v>
      </c>
      <c r="B32" s="34" t="s">
        <v>31</v>
      </c>
      <c r="C32" s="60">
        <v>494520.1</v>
      </c>
      <c r="D32" s="60">
        <v>487655.62</v>
      </c>
      <c r="E32" s="63">
        <v>0.98611890598582341</v>
      </c>
    </row>
    <row r="33" spans="1:5">
      <c r="A33" s="19" t="s">
        <v>73</v>
      </c>
      <c r="B33" s="35" t="s">
        <v>32</v>
      </c>
      <c r="C33" s="24">
        <v>444484.39999999997</v>
      </c>
      <c r="D33" s="24">
        <v>437852.95</v>
      </c>
      <c r="E33" s="62">
        <v>0.98508057875596999</v>
      </c>
    </row>
    <row r="34" spans="1:5">
      <c r="A34" s="19" t="s">
        <v>74</v>
      </c>
      <c r="B34" s="35" t="s">
        <v>33</v>
      </c>
      <c r="C34" s="24">
        <v>50035.7</v>
      </c>
      <c r="D34" s="24">
        <v>49802.67</v>
      </c>
      <c r="E34" s="62">
        <v>0.99534272529414003</v>
      </c>
    </row>
    <row r="35" spans="1:5">
      <c r="A35" s="18" t="s">
        <v>165</v>
      </c>
      <c r="B35" s="34" t="s">
        <v>166</v>
      </c>
      <c r="C35" s="60">
        <v>2784.3</v>
      </c>
      <c r="D35" s="60">
        <v>2784.25</v>
      </c>
      <c r="E35" s="63">
        <v>0.99998204216499653</v>
      </c>
    </row>
    <row r="36" spans="1:5">
      <c r="A36" s="78" t="s">
        <v>167</v>
      </c>
      <c r="B36" s="35" t="s">
        <v>168</v>
      </c>
      <c r="C36" s="24">
        <v>818.8</v>
      </c>
      <c r="D36" s="24">
        <v>818.81</v>
      </c>
      <c r="E36" s="62">
        <v>1.0000122129946263</v>
      </c>
    </row>
    <row r="37" spans="1:5">
      <c r="A37" s="78" t="s">
        <v>169</v>
      </c>
      <c r="B37" s="35" t="s">
        <v>170</v>
      </c>
      <c r="C37" s="24">
        <v>353.1</v>
      </c>
      <c r="D37" s="24">
        <v>353.07</v>
      </c>
      <c r="E37" s="62">
        <v>0.99991503823279515</v>
      </c>
    </row>
    <row r="38" spans="1:5">
      <c r="A38" s="19" t="s">
        <v>175</v>
      </c>
      <c r="B38" s="35" t="s">
        <v>174</v>
      </c>
      <c r="C38" s="24">
        <v>1612.4</v>
      </c>
      <c r="D38" s="24">
        <v>1612.37</v>
      </c>
      <c r="E38" s="62">
        <v>0.99998139419498866</v>
      </c>
    </row>
    <row r="39" spans="1:5">
      <c r="A39" s="18" t="s">
        <v>75</v>
      </c>
      <c r="B39" s="34" t="s">
        <v>34</v>
      </c>
      <c r="C39" s="60">
        <v>762897.7</v>
      </c>
      <c r="D39" s="60">
        <v>757293.01</v>
      </c>
      <c r="E39" s="63">
        <v>0.99265341866937085</v>
      </c>
    </row>
    <row r="40" spans="1:5">
      <c r="A40" s="19" t="s">
        <v>76</v>
      </c>
      <c r="B40" s="35" t="s">
        <v>35</v>
      </c>
      <c r="C40" s="24">
        <v>13479.699999999999</v>
      </c>
      <c r="D40" s="24">
        <v>13014.34</v>
      </c>
      <c r="E40" s="62">
        <v>0.96547697649057485</v>
      </c>
    </row>
    <row r="41" spans="1:5">
      <c r="A41" s="19" t="s">
        <v>77</v>
      </c>
      <c r="B41" s="35" t="s">
        <v>36</v>
      </c>
      <c r="C41" s="24">
        <v>344659.69999999995</v>
      </c>
      <c r="D41" s="24">
        <v>341193.91000000003</v>
      </c>
      <c r="E41" s="62">
        <v>0.98994431318776199</v>
      </c>
    </row>
    <row r="42" spans="1:5">
      <c r="A42" s="19" t="s">
        <v>78</v>
      </c>
      <c r="B42" s="35" t="s">
        <v>37</v>
      </c>
      <c r="C42" s="24">
        <v>167782.2</v>
      </c>
      <c r="D42" s="24">
        <v>166998.25</v>
      </c>
      <c r="E42" s="62">
        <v>0.99532757348514911</v>
      </c>
    </row>
    <row r="43" spans="1:5">
      <c r="A43" s="19" t="s">
        <v>79</v>
      </c>
      <c r="B43" s="35" t="s">
        <v>38</v>
      </c>
      <c r="C43" s="24">
        <v>97354.2</v>
      </c>
      <c r="D43" s="24">
        <v>96958.64</v>
      </c>
      <c r="E43" s="62">
        <v>0.99593689845943989</v>
      </c>
    </row>
    <row r="44" spans="1:5">
      <c r="A44" s="19" t="s">
        <v>80</v>
      </c>
      <c r="B44" s="35" t="s">
        <v>39</v>
      </c>
      <c r="C44" s="24">
        <v>139621.9</v>
      </c>
      <c r="D44" s="24">
        <v>139127.87</v>
      </c>
      <c r="E44" s="62">
        <v>0.99646165823556332</v>
      </c>
    </row>
    <row r="45" spans="1:5">
      <c r="A45" s="18" t="s">
        <v>81</v>
      </c>
      <c r="B45" s="34" t="s">
        <v>40</v>
      </c>
      <c r="C45" s="60">
        <v>498542.09999999992</v>
      </c>
      <c r="D45" s="60">
        <v>438685.31</v>
      </c>
      <c r="E45" s="63">
        <v>0.87993633837543528</v>
      </c>
    </row>
    <row r="46" spans="1:5">
      <c r="A46" s="19" t="s">
        <v>82</v>
      </c>
      <c r="B46" s="35" t="s">
        <v>41</v>
      </c>
      <c r="C46" s="24">
        <v>424776.29999999993</v>
      </c>
      <c r="D46" s="24">
        <v>366401.45</v>
      </c>
      <c r="E46" s="62">
        <v>0.86257507775269027</v>
      </c>
    </row>
    <row r="47" spans="1:5">
      <c r="A47" s="19" t="s">
        <v>83</v>
      </c>
      <c r="B47" s="35" t="s">
        <v>42</v>
      </c>
      <c r="C47" s="24">
        <v>6515.1</v>
      </c>
      <c r="D47" s="27">
        <v>6048.6</v>
      </c>
      <c r="E47" s="62">
        <v>0.92839710825620481</v>
      </c>
    </row>
    <row r="48" spans="1:5">
      <c r="A48" s="19" t="s">
        <v>84</v>
      </c>
      <c r="B48" s="35" t="s">
        <v>43</v>
      </c>
      <c r="C48" s="24">
        <v>67250.7</v>
      </c>
      <c r="D48" s="24">
        <v>66235.259999999995</v>
      </c>
      <c r="E48" s="62">
        <v>0.98490067761376454</v>
      </c>
    </row>
    <row r="49" spans="1:5">
      <c r="A49" s="18" t="s">
        <v>85</v>
      </c>
      <c r="B49" s="34" t="s">
        <v>44</v>
      </c>
      <c r="C49" s="60">
        <v>35820.800000000003</v>
      </c>
      <c r="D49" s="60">
        <v>35820.800000000003</v>
      </c>
      <c r="E49" s="63">
        <v>1</v>
      </c>
    </row>
    <row r="50" spans="1:5">
      <c r="A50" s="19" t="s">
        <v>86</v>
      </c>
      <c r="B50" s="35" t="s">
        <v>45</v>
      </c>
      <c r="C50" s="24">
        <v>35820.800000000003</v>
      </c>
      <c r="D50" s="24">
        <v>35820.800000000003</v>
      </c>
      <c r="E50" s="62">
        <v>1</v>
      </c>
    </row>
    <row r="51" spans="1:5" ht="28.5">
      <c r="A51" s="18" t="s">
        <v>87</v>
      </c>
      <c r="B51" s="34" t="s">
        <v>46</v>
      </c>
      <c r="C51" s="60">
        <v>4208.2</v>
      </c>
      <c r="D51" s="60">
        <v>145.30000000000001</v>
      </c>
      <c r="E51" s="63">
        <v>3.4527826624209883E-2</v>
      </c>
    </row>
    <row r="52" spans="1:5" ht="30">
      <c r="A52" s="19" t="s">
        <v>88</v>
      </c>
      <c r="B52" s="35" t="s">
        <v>47</v>
      </c>
      <c r="C52" s="24">
        <v>4208.2</v>
      </c>
      <c r="D52" s="24">
        <v>145.30000000000001</v>
      </c>
      <c r="E52" s="62">
        <v>3.4527826624209883E-2</v>
      </c>
    </row>
    <row r="53" spans="1:5" ht="15.75" thickBot="1">
      <c r="D53" s="64"/>
      <c r="E53" s="45"/>
    </row>
    <row r="54" spans="1:5" ht="16.5" thickBot="1">
      <c r="A54" s="16" t="s">
        <v>89</v>
      </c>
      <c r="B54" s="71"/>
      <c r="C54" s="52">
        <v>-1067427.6000000052</v>
      </c>
      <c r="D54" s="65">
        <v>-183763.93999999762</v>
      </c>
      <c r="E54" s="28"/>
    </row>
    <row r="55" spans="1:5">
      <c r="D55" s="64"/>
      <c r="E55" s="45"/>
    </row>
    <row r="61" spans="1:5" s="3" customFormat="1" ht="15.75">
      <c r="A61" s="1"/>
      <c r="B61" s="2"/>
      <c r="C61" s="45"/>
      <c r="D61" s="45"/>
      <c r="E61" s="2"/>
    </row>
    <row r="62" spans="1:5" ht="18.75" customHeight="1"/>
  </sheetData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59" fitToHeight="10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26"/>
  <sheetViews>
    <sheetView view="pageBreakPreview" zoomScale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RowHeight="15"/>
  <cols>
    <col min="1" max="1" width="51.5703125" customWidth="1"/>
    <col min="2" max="3" width="17" customWidth="1"/>
    <col min="5" max="5" width="15.85546875" bestFit="1" customWidth="1"/>
  </cols>
  <sheetData>
    <row r="1" spans="1:5" ht="18.75">
      <c r="A1" s="93" t="s">
        <v>94</v>
      </c>
      <c r="B1" s="93"/>
      <c r="C1" s="93"/>
    </row>
    <row r="3" spans="1:5" ht="85.5" customHeight="1">
      <c r="A3" s="5" t="s">
        <v>0</v>
      </c>
      <c r="B3" s="5" t="s">
        <v>1</v>
      </c>
      <c r="C3" s="5" t="s">
        <v>2</v>
      </c>
    </row>
    <row r="4" spans="1:5">
      <c r="A4" s="6">
        <v>1</v>
      </c>
      <c r="B4" s="20">
        <v>2</v>
      </c>
      <c r="C4" s="20">
        <v>3</v>
      </c>
    </row>
    <row r="5" spans="1:5" ht="42.75">
      <c r="A5" s="22" t="s">
        <v>112</v>
      </c>
      <c r="B5" s="26">
        <v>1067427.6000000001</v>
      </c>
      <c r="C5" s="26">
        <v>183763.89999999851</v>
      </c>
      <c r="D5" s="21"/>
      <c r="E5" s="21"/>
    </row>
    <row r="6" spans="1:5">
      <c r="A6" s="7" t="s">
        <v>95</v>
      </c>
      <c r="B6" s="27"/>
      <c r="C6" s="24"/>
      <c r="D6" s="21"/>
      <c r="E6" s="21"/>
    </row>
    <row r="7" spans="1:5" ht="28.5">
      <c r="A7" s="22" t="s">
        <v>96</v>
      </c>
      <c r="B7" s="60">
        <v>482487.4</v>
      </c>
      <c r="C7" s="26">
        <v>100000</v>
      </c>
      <c r="D7" s="21"/>
      <c r="E7" s="21"/>
    </row>
    <row r="8" spans="1:5" ht="28.5">
      <c r="A8" s="22" t="s">
        <v>97</v>
      </c>
      <c r="B8" s="60">
        <v>482487.4</v>
      </c>
      <c r="C8" s="26">
        <v>100000</v>
      </c>
      <c r="D8" s="21"/>
      <c r="E8" s="21"/>
    </row>
    <row r="9" spans="1:5" ht="45">
      <c r="A9" s="23" t="s">
        <v>98</v>
      </c>
      <c r="B9" s="24">
        <v>482487.4</v>
      </c>
      <c r="C9" s="24">
        <v>100000</v>
      </c>
      <c r="D9" s="21"/>
      <c r="E9" s="21"/>
    </row>
    <row r="10" spans="1:5" ht="28.5">
      <c r="A10" s="22" t="s">
        <v>99</v>
      </c>
      <c r="B10" s="60">
        <v>0</v>
      </c>
      <c r="C10" s="26">
        <v>0</v>
      </c>
      <c r="D10" s="21"/>
      <c r="E10" s="21"/>
    </row>
    <row r="11" spans="1:5" ht="42.75">
      <c r="A11" s="22" t="s">
        <v>100</v>
      </c>
      <c r="B11" s="60">
        <v>0</v>
      </c>
      <c r="C11" s="26">
        <v>0</v>
      </c>
      <c r="D11" s="21"/>
      <c r="E11" s="21"/>
    </row>
    <row r="12" spans="1:5" ht="57">
      <c r="A12" s="22" t="s">
        <v>101</v>
      </c>
      <c r="B12" s="60">
        <v>0</v>
      </c>
      <c r="C12" s="26">
        <v>0</v>
      </c>
      <c r="D12" s="21"/>
      <c r="E12" s="21"/>
    </row>
    <row r="13" spans="1:5" ht="45">
      <c r="A13" s="23" t="s">
        <v>102</v>
      </c>
      <c r="B13" s="24">
        <v>0</v>
      </c>
      <c r="C13" s="24">
        <v>0</v>
      </c>
      <c r="D13" s="21"/>
      <c r="E13" s="21"/>
    </row>
    <row r="14" spans="1:5" ht="28.5">
      <c r="A14" s="22" t="s">
        <v>103</v>
      </c>
      <c r="B14" s="60">
        <v>584940.19999999925</v>
      </c>
      <c r="C14" s="26">
        <v>83763.89999999851</v>
      </c>
      <c r="D14" s="21"/>
      <c r="E14" s="21"/>
    </row>
    <row r="15" spans="1:5">
      <c r="A15" s="22" t="s">
        <v>104</v>
      </c>
      <c r="B15" s="60">
        <v>-17295520.699999999</v>
      </c>
      <c r="C15" s="26">
        <v>-16933674.100000001</v>
      </c>
      <c r="D15" s="21"/>
      <c r="E15" s="21"/>
    </row>
    <row r="16" spans="1:5">
      <c r="A16" s="23" t="s">
        <v>105</v>
      </c>
      <c r="B16" s="24">
        <v>-17295520.699999999</v>
      </c>
      <c r="C16" s="27">
        <v>-16933674.100000001</v>
      </c>
      <c r="D16" s="21"/>
      <c r="E16" s="77"/>
    </row>
    <row r="17" spans="1:5" ht="30">
      <c r="A17" s="23" t="s">
        <v>106</v>
      </c>
      <c r="B17" s="24">
        <v>-17295520.699999999</v>
      </c>
      <c r="C17" s="27">
        <v>-16933674.100000001</v>
      </c>
      <c r="D17" s="21"/>
      <c r="E17" s="21"/>
    </row>
    <row r="18" spans="1:5" ht="30">
      <c r="A18" s="23" t="s">
        <v>107</v>
      </c>
      <c r="B18" s="24">
        <v>-17295520.699999999</v>
      </c>
      <c r="C18" s="36">
        <v>-16933674.100000001</v>
      </c>
      <c r="D18" s="21"/>
      <c r="E18" s="21"/>
    </row>
    <row r="19" spans="1:5">
      <c r="A19" s="22" t="s">
        <v>108</v>
      </c>
      <c r="B19" s="60">
        <v>17880460.899999999</v>
      </c>
      <c r="C19" s="26">
        <v>17017438</v>
      </c>
      <c r="D19" s="21"/>
      <c r="E19" s="21"/>
    </row>
    <row r="20" spans="1:5">
      <c r="A20" s="23" t="s">
        <v>109</v>
      </c>
      <c r="B20" s="24">
        <v>17880460.899999999</v>
      </c>
      <c r="C20" s="27">
        <v>17017438</v>
      </c>
      <c r="D20" s="21"/>
      <c r="E20" s="21"/>
    </row>
    <row r="21" spans="1:5" ht="30">
      <c r="A21" s="23" t="s">
        <v>110</v>
      </c>
      <c r="B21" s="24">
        <v>17880460.899999999</v>
      </c>
      <c r="C21" s="27">
        <v>17017438</v>
      </c>
      <c r="D21" s="21"/>
      <c r="E21" s="21"/>
    </row>
    <row r="22" spans="1:5" ht="30">
      <c r="A22" s="23" t="s">
        <v>111</v>
      </c>
      <c r="B22" s="24">
        <v>17880460.899999999</v>
      </c>
      <c r="C22" s="27">
        <v>17017438</v>
      </c>
      <c r="D22" s="21"/>
      <c r="E22" s="21"/>
    </row>
    <row r="23" spans="1:5">
      <c r="B23" s="21"/>
      <c r="C23" t="s">
        <v>177</v>
      </c>
      <c r="D23" s="21"/>
      <c r="E23" s="21"/>
    </row>
    <row r="24" spans="1:5">
      <c r="B24" s="21"/>
      <c r="C24" s="21"/>
      <c r="D24" s="21"/>
      <c r="E24" s="21"/>
    </row>
    <row r="25" spans="1:5">
      <c r="B25" s="21"/>
      <c r="C25" s="21"/>
      <c r="D25" s="21"/>
      <c r="E25" s="21"/>
    </row>
    <row r="26" spans="1:5">
      <c r="B26" s="21"/>
      <c r="C26" s="21"/>
      <c r="D26" s="21"/>
      <c r="E26" s="21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75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Лачинова</cp:lastModifiedBy>
  <cp:lastPrinted>2016-12-21T02:31:26Z</cp:lastPrinted>
  <dcterms:created xsi:type="dcterms:W3CDTF">2016-04-27T02:46:00Z</dcterms:created>
  <dcterms:modified xsi:type="dcterms:W3CDTF">2017-01-12T08:58:29Z</dcterms:modified>
</cp:coreProperties>
</file>